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19425" windowHeight="10425" activeTab="1"/>
  </bookViews>
  <sheets>
    <sheet name="G1" sheetId="7" r:id="rId1"/>
    <sheet name="C1" sheetId="12" r:id="rId2"/>
    <sheet name="G2" sheetId="2" r:id="rId3"/>
    <sheet name="G3" sheetId="9" r:id="rId4"/>
    <sheet name="G4" sheetId="10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2" l="1"/>
  <c r="B7" i="12"/>
  <c r="B6" i="12"/>
  <c r="B5" i="12"/>
  <c r="S4" i="7" l="1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<sst xmlns="http://schemas.openxmlformats.org/spreadsheetml/2006/main" count="38" uniqueCount="29">
  <si>
    <t>Honduras</t>
  </si>
  <si>
    <t>El Salvador</t>
  </si>
  <si>
    <t>Guatemala</t>
  </si>
  <si>
    <t>Total</t>
  </si>
  <si>
    <t>México</t>
  </si>
  <si>
    <t>Estados Unidos</t>
  </si>
  <si>
    <t>Refugio</t>
  </si>
  <si>
    <t>Protección complementaria</t>
  </si>
  <si>
    <t>Negativo</t>
  </si>
  <si>
    <t>Pendiente</t>
  </si>
  <si>
    <t>Abandono y desistiemiento</t>
  </si>
  <si>
    <t>Albergue</t>
  </si>
  <si>
    <t>U.D. Benito Juárez</t>
  </si>
  <si>
    <t xml:space="preserve"> Que piensa hacer (en %)</t>
  </si>
  <si>
    <t xml:space="preserve">    Solicitar asilo en EE.UU.</t>
  </si>
  <si>
    <t xml:space="preserve">    Cruzar a EE.UU.</t>
  </si>
  <si>
    <t xml:space="preserve">    Quedarse en Tijuana</t>
  </si>
  <si>
    <t xml:space="preserve">    Ir a otro lugar en México</t>
  </si>
  <si>
    <t xml:space="preserve">    Regresar a lugar de origen</t>
  </si>
  <si>
    <t xml:space="preserve">    Otro</t>
  </si>
  <si>
    <t>"Contra viento y marea" y "El Barretal"</t>
  </si>
  <si>
    <t xml:space="preserve"> País de procedencia</t>
  </si>
  <si>
    <t xml:space="preserve">    Guatemala</t>
  </si>
  <si>
    <t xml:space="preserve">    Honduras</t>
  </si>
  <si>
    <t xml:space="preserve">    El Salvador</t>
  </si>
  <si>
    <t xml:space="preserve">    Otro país</t>
  </si>
  <si>
    <t>Fuente: Elaboración propia con datos de El Colef, 2018, 2019.</t>
  </si>
  <si>
    <t>Cuadro 1. Características de los encuestados en albergues provisionales en Tijuana</t>
  </si>
  <si>
    <t xml:space="preserve"> Número de encuestados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</si>
</sst>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\ ##0_-;\-* #\ ##0_-;_-* &quot;-&quot;_-;_-@_-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1" applyNumberFormat="1" applyFont="1"/>
    <xf numFmtId="0" fontId="0" fillId="0" borderId="0" xfId="0"/>
    <xf numFmtId="165" fontId="1" fillId="0" borderId="0" xfId="0" applyNumberFormat="1" applyFont="1"/>
    <xf numFmtId="166" fontId="6" fillId="0" borderId="0" xfId="53" applyNumberFormat="1" applyFont="1" applyFill="1" applyBorder="1" applyAlignment="1">
      <alignment horizontal="right" vertical="top"/>
    </xf>
    <xf numFmtId="166" fontId="0" fillId="0" borderId="0" xfId="0" applyNumberFormat="1"/>
    <xf numFmtId="167" fontId="1" fillId="0" borderId="0" xfId="0" applyNumberFormat="1" applyFont="1"/>
    <xf numFmtId="0" fontId="0" fillId="0" borderId="0" xfId="0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/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14">
    <cellStyle name="Comma" xfId="1" builtinId="3"/>
    <cellStyle name="Normal" xfId="0" builtinId="0"/>
    <cellStyle name="Normal 2 10" xfId="2"/>
    <cellStyle name="Normal 4 10" xfId="3"/>
    <cellStyle name="Normal 5" xfId="4"/>
    <cellStyle name="style1488490600907" xfId="5"/>
    <cellStyle name="style1488490601007" xfId="6"/>
    <cellStyle name="style1488490603338" xfId="7"/>
    <cellStyle name="style1534526193113" xfId="8"/>
    <cellStyle name="style1534526193186" xfId="9"/>
    <cellStyle name="style1534526193236" xfId="10"/>
    <cellStyle name="style1534526193306" xfId="11"/>
    <cellStyle name="style1534526193363" xfId="12"/>
    <cellStyle name="style1534526193424" xfId="13"/>
    <cellStyle name="style1534526193474" xfId="14"/>
    <cellStyle name="style1534526193544" xfId="15"/>
    <cellStyle name="style1534526193604" xfId="16"/>
    <cellStyle name="style1534526193668" xfId="17"/>
    <cellStyle name="style1534526193728" xfId="18"/>
    <cellStyle name="style1534526193788" xfId="19"/>
    <cellStyle name="style1534526193848" xfId="20"/>
    <cellStyle name="style1534526193898" xfId="21"/>
    <cellStyle name="style1534526193975" xfId="22"/>
    <cellStyle name="style1534526194015" xfId="23"/>
    <cellStyle name="style1534526194065" xfId="24"/>
    <cellStyle name="style1534526194135" xfId="25"/>
    <cellStyle name="style1534526194177" xfId="26"/>
    <cellStyle name="style1534526194217" xfId="27"/>
    <cellStyle name="style1534526194257" xfId="28"/>
    <cellStyle name="style1534526194317" xfId="29"/>
    <cellStyle name="style1534526194357" xfId="30"/>
    <cellStyle name="style1534526194417" xfId="31"/>
    <cellStyle name="style1534526194467" xfId="32"/>
    <cellStyle name="style1534526194527" xfId="33"/>
    <cellStyle name="style1534526194590" xfId="34"/>
    <cellStyle name="style1534526194640" xfId="35"/>
    <cellStyle name="style1534526194703" xfId="36"/>
    <cellStyle name="style1534526194763" xfId="37"/>
    <cellStyle name="style1534526194823" xfId="38"/>
    <cellStyle name="style1534526194893" xfId="39"/>
    <cellStyle name="style1534526194933" xfId="40"/>
    <cellStyle name="style1534526194983" xfId="41"/>
    <cellStyle name="style1534526195083" xfId="42"/>
    <cellStyle name="style1534526195143" xfId="43"/>
    <cellStyle name="style1534526195226" xfId="44"/>
    <cellStyle name="style1534526195286" xfId="45"/>
    <cellStyle name="style1534526195356" xfId="46"/>
    <cellStyle name="style1534526195356 2" xfId="47"/>
    <cellStyle name="style1534526195419" xfId="48"/>
    <cellStyle name="style1534526195419 2" xfId="49"/>
    <cellStyle name="style1534526195479" xfId="50"/>
    <cellStyle name="style1534526195520" xfId="51"/>
    <cellStyle name="style1534526195591" xfId="52"/>
    <cellStyle name="style1534526195642" xfId="53"/>
    <cellStyle name="style1534526195717" xfId="54"/>
    <cellStyle name="style1534526195767" xfId="55"/>
    <cellStyle name="style1534526195827" xfId="56"/>
    <cellStyle name="style1534526195887" xfId="57"/>
    <cellStyle name="style1534526195947" xfId="58"/>
    <cellStyle name="style1534526196007" xfId="59"/>
    <cellStyle name="style1534526196077" xfId="60"/>
    <cellStyle name="style1534526196926" xfId="61"/>
    <cellStyle name="style1534779079335" xfId="62"/>
    <cellStyle name="style1534779079405" xfId="63"/>
    <cellStyle name="style1534779079456" xfId="64"/>
    <cellStyle name="style1534779079538" xfId="65"/>
    <cellStyle name="style1534779079598" xfId="66"/>
    <cellStyle name="style1534779079658" xfId="67"/>
    <cellStyle name="style1534779079728" xfId="68"/>
    <cellStyle name="style1534779079782" xfId="69"/>
    <cellStyle name="style1534779079852" xfId="70"/>
    <cellStyle name="style1534779079902" xfId="71"/>
    <cellStyle name="style1534779079962" xfId="72"/>
    <cellStyle name="style1534779080038" xfId="73"/>
    <cellStyle name="style1534779080100" xfId="74"/>
    <cellStyle name="style1534779080150" xfId="75"/>
    <cellStyle name="style1534779080209" xfId="76"/>
    <cellStyle name="style1534779080246" xfId="77"/>
    <cellStyle name="style1534779080324" xfId="78"/>
    <cellStyle name="style1534779080497" xfId="79"/>
    <cellStyle name="style1534779080564" xfId="80"/>
    <cellStyle name="style1534779080665" xfId="81"/>
    <cellStyle name="style1534779080716" xfId="82"/>
    <cellStyle name="style1534779080787" xfId="83"/>
    <cellStyle name="style1534779080848" xfId="84"/>
    <cellStyle name="style1534779080898" xfId="85"/>
    <cellStyle name="style1534779080948" xfId="86"/>
    <cellStyle name="style1534779080993" xfId="87"/>
    <cellStyle name="style1534779081064" xfId="88"/>
    <cellStyle name="style1534779081124" xfId="89"/>
    <cellStyle name="style1534779081185" xfId="90"/>
    <cellStyle name="style1534779081226" xfId="91"/>
    <cellStyle name="style1534779081300" xfId="92"/>
    <cellStyle name="style1534779081370" xfId="93"/>
    <cellStyle name="style1534779081420" xfId="94"/>
    <cellStyle name="style1534779081517" xfId="95"/>
    <cellStyle name="style1534779081577" xfId="96"/>
    <cellStyle name="style1534779082017" xfId="97"/>
    <cellStyle name="style1534779082068" xfId="98"/>
    <cellStyle name="style1534779082138" xfId="99"/>
    <cellStyle name="style1535760552965" xfId="100"/>
    <cellStyle name="style1535760553084" xfId="101"/>
    <cellStyle name="style1535760553645" xfId="102"/>
    <cellStyle name="style1535760553830" xfId="103"/>
    <cellStyle name="style1535760554592" xfId="104"/>
    <cellStyle name="style1535760554765" xfId="105"/>
    <cellStyle name="style1535760554885" xfId="106"/>
    <cellStyle name="style1535760554956" xfId="107"/>
    <cellStyle name="style1536965761940" xfId="108"/>
    <cellStyle name="style1536965762066" xfId="109"/>
    <cellStyle name="style1536965763609" xfId="110"/>
    <cellStyle name="style1538791162977" xfId="111"/>
    <cellStyle name="style1538791163075" xfId="112"/>
    <cellStyle name="style1538791164200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1. Distribución porcentual del flujo de migrantes centroamericanos devueltos por autoridades mexicanas, por país de origen y según país de destino final, 2013-2018</a:t>
            </a:r>
          </a:p>
        </c:rich>
      </c:tx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b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815176016521298E-2"/>
          <c:y val="0.23162448970566013"/>
          <c:w val="0.79509235297111691"/>
          <c:h val="0.47496883835466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'G1'!$A$3</c:f>
              <c:strCache>
                <c:ptCount val="1"/>
                <c:pt idx="0">
                  <c:v>México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2.7649769585253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49-4CAF-B23D-19963BF198B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213438188049465E-16"/>
                  <c:y val="-3.6866359447004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49-4CAF-B23D-19963BF198B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'G1'!$B$1:$S$2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'G1'!$B$3:$S$3</c:f>
              <c:numCache>
                <c:formatCode>General</c:formatCode>
                <c:ptCount val="18"/>
                <c:pt idx="0">
                  <c:v>48.1</c:v>
                </c:pt>
                <c:pt idx="1">
                  <c:v>51.8</c:v>
                </c:pt>
                <c:pt idx="2">
                  <c:v>57.2</c:v>
                </c:pt>
                <c:pt idx="3">
                  <c:v>50.7</c:v>
                </c:pt>
                <c:pt idx="4">
                  <c:v>54.9</c:v>
                </c:pt>
                <c:pt idx="5">
                  <c:v>40.4</c:v>
                </c:pt>
                <c:pt idx="6">
                  <c:v>2.1</c:v>
                </c:pt>
                <c:pt idx="7">
                  <c:v>7.7</c:v>
                </c:pt>
                <c:pt idx="8">
                  <c:v>14.1</c:v>
                </c:pt>
                <c:pt idx="9">
                  <c:v>16.600000000000001</c:v>
                </c:pt>
                <c:pt idx="10">
                  <c:v>28.2</c:v>
                </c:pt>
                <c:pt idx="11">
                  <c:v>20.8</c:v>
                </c:pt>
                <c:pt idx="12">
                  <c:v>12.8</c:v>
                </c:pt>
                <c:pt idx="13" formatCode="0.0">
                  <c:v>14</c:v>
                </c:pt>
                <c:pt idx="14">
                  <c:v>16.8</c:v>
                </c:pt>
                <c:pt idx="15">
                  <c:v>16.3</c:v>
                </c:pt>
                <c:pt idx="16" formatCode="0.0">
                  <c:v>25</c:v>
                </c:pt>
                <c:pt idx="17">
                  <c:v>27.8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49-4CAF-B23D-19963BF198B1}"/>
            </c:ext>
          </c:extLst>
        </c:ser>
        <c:ser>
          <c:idx val="1"/>
          <c:order val="1"/>
          <c:tx>
            <c:strRef>
              <c:f>'G1'!$A$4</c:f>
              <c:strCache>
                <c:ptCount val="1"/>
                <c:pt idx="0">
                  <c:v>Estados Unidos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'G1'!$B$1:$S$2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'G1'!$B$4:$S$4</c:f>
              <c:numCache>
                <c:formatCode>General</c:formatCode>
                <c:ptCount val="18"/>
                <c:pt idx="0">
                  <c:v>51.9</c:v>
                </c:pt>
                <c:pt idx="1">
                  <c:v>48.2</c:v>
                </c:pt>
                <c:pt idx="2">
                  <c:v>42.8</c:v>
                </c:pt>
                <c:pt idx="3">
                  <c:v>49.3</c:v>
                </c:pt>
                <c:pt idx="4">
                  <c:v>45.1</c:v>
                </c:pt>
                <c:pt idx="5">
                  <c:v>59.6</c:v>
                </c:pt>
                <c:pt idx="6">
                  <c:v>97.9</c:v>
                </c:pt>
                <c:pt idx="7">
                  <c:v>92.3</c:v>
                </c:pt>
                <c:pt idx="8">
                  <c:v>85.9</c:v>
                </c:pt>
                <c:pt idx="9">
                  <c:v>83.4</c:v>
                </c:pt>
                <c:pt idx="10">
                  <c:v>71.8</c:v>
                </c:pt>
                <c:pt idx="11">
                  <c:v>79.2</c:v>
                </c:pt>
                <c:pt idx="12">
                  <c:v>87.2</c:v>
                </c:pt>
                <c:pt idx="13" formatCode="0.0">
                  <c:v>86</c:v>
                </c:pt>
                <c:pt idx="14">
                  <c:v>83.2</c:v>
                </c:pt>
                <c:pt idx="15">
                  <c:v>83.7</c:v>
                </c:pt>
                <c:pt idx="16" formatCode="0.0">
                  <c:v>75</c:v>
                </c:pt>
                <c:pt idx="17">
                  <c:v>72.2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49-4CAF-B23D-19963BF1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197140544"/>
        <c:axId val="197140936"/>
      </c:barChart>
      <c:catAx>
        <c:axId val="1971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blurRad="50800" dist="50800" dir="5400000" sx="1000" sy="1000" algn="ctr" rotWithShape="0">
              <a:srgbClr val="000000">
                <a:alpha val="43137"/>
              </a:srgb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7140936"/>
        <c:crosses val="autoZero"/>
        <c:auto val="1"/>
        <c:lblAlgn val="ctr"/>
        <c:lblOffset val="100"/>
        <c:noMultiLvlLbl val="0"/>
      </c:catAx>
      <c:valAx>
        <c:axId val="19714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7140544"/>
        <c:crosses val="autoZero"/>
        <c:crossBetween val="between"/>
        <c:majorUnit val="20"/>
      </c:valAx>
      <c:spPr>
        <a:noFill/>
        <a:ln w="0">
          <a:solidFill>
            <a:schemeClr val="accent3">
              <a:lumMod val="60000"/>
              <a:lumOff val="4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8716261754170388"/>
          <c:y val="0.40188246739427841"/>
          <c:w val="0.11136811341617008"/>
          <c:h val="0.1944463496054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2. Solicitudes de refugio recibidas por la COMAR, por país de origen, 2013-2018</a:t>
            </a:r>
          </a:p>
        </c:rich>
      </c:tx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b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910727068207381"/>
          <c:y val="0.17656067327867203"/>
          <c:w val="0.85446150400031162"/>
          <c:h val="0.5300329051788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'G2'!$A$3</c:f>
              <c:strCache>
                <c:ptCount val="1"/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96463654223968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752475247524753E-3"/>
                  <c:y val="-3.14341846758349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537901373155641E-17"/>
                  <c:y val="-3.1434184675835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5.10805500982317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37901373155641E-17"/>
                  <c:y val="-5.8939096267190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89390962671906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3366799189394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267-4D95-8D11-99737B495A36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0758027463112819E-17"/>
                  <c:y val="-6.830066673885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267-4D95-8D11-99737B495A36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3.9292730844793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0CA-484D-8FB8-BFC4323FDB1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10805500982318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0CA-484D-8FB8-BFC4323FDB1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'G2'!$B$1:$S$2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'G2'!$B$3:$S$3</c:f>
              <c:numCache>
                <c:formatCode>_-* #,##0_-;\-* #,##0_-;_-* "-"??_-;_-@_-</c:formatCode>
                <c:ptCount val="18"/>
                <c:pt idx="0">
                  <c:v>47</c:v>
                </c:pt>
                <c:pt idx="1">
                  <c:v>108</c:v>
                </c:pt>
                <c:pt idx="2">
                  <c:v>102</c:v>
                </c:pt>
                <c:pt idx="3">
                  <c:v>437</c:v>
                </c:pt>
                <c:pt idx="4">
                  <c:v>676</c:v>
                </c:pt>
                <c:pt idx="5">
                  <c:v>791</c:v>
                </c:pt>
                <c:pt idx="6">
                  <c:v>530</c:v>
                </c:pt>
                <c:pt idx="7">
                  <c:v>1035</c:v>
                </c:pt>
                <c:pt idx="8">
                  <c:v>1560</c:v>
                </c:pt>
                <c:pt idx="9">
                  <c:v>4129</c:v>
                </c:pt>
                <c:pt idx="10">
                  <c:v>4274</c:v>
                </c:pt>
                <c:pt idx="11">
                  <c:v>7484</c:v>
                </c:pt>
                <c:pt idx="12">
                  <c:v>309</c:v>
                </c:pt>
                <c:pt idx="13">
                  <c:v>626</c:v>
                </c:pt>
                <c:pt idx="14">
                  <c:v>1476</c:v>
                </c:pt>
                <c:pt idx="15">
                  <c:v>3494</c:v>
                </c:pt>
                <c:pt idx="16">
                  <c:v>3708</c:v>
                </c:pt>
                <c:pt idx="17">
                  <c:v>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67-4D95-8D11-99737B495A36}"/>
            </c:ext>
          </c:extLst>
        </c:ser>
        <c:ser>
          <c:idx val="1"/>
          <c:order val="1"/>
          <c:tx>
            <c:strRef>
              <c:f>'G2'!$A$4</c:f>
              <c:strCache>
                <c:ptCount val="1"/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'G2'!$B$1:$S$2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'G2'!$B$4:$S$4</c:f>
              <c:numCache>
                <c:formatCode>General</c:formatCode>
                <c:ptCount val="1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67-4D95-8D11-99737B49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199095552"/>
        <c:axId val="199095944"/>
      </c:barChart>
      <c:catAx>
        <c:axId val="1990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blurRad="50800" dist="50800" dir="5400000" sx="1000" sy="1000" algn="ctr" rotWithShape="0">
              <a:srgbClr val="000000">
                <a:alpha val="43137"/>
              </a:srgb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095944"/>
        <c:crosses val="autoZero"/>
        <c:auto val="1"/>
        <c:lblAlgn val="ctr"/>
        <c:lblOffset val="100"/>
        <c:noMultiLvlLbl val="0"/>
      </c:catAx>
      <c:valAx>
        <c:axId val="199095944"/>
        <c:scaling>
          <c:orientation val="minMax"/>
          <c:max val="78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095552"/>
        <c:crosses val="autoZero"/>
        <c:crossBetween val="between"/>
      </c:valAx>
      <c:spPr>
        <a:noFill/>
        <a:ln w="0">
          <a:solidFill>
            <a:schemeClr val="accent3">
              <a:lumMod val="60000"/>
              <a:lumOff val="4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3. Distribución porcentual de las resoluciones emitidas por la COMAR a las solitudes de la condición de refugiado en México, por país de origen y según tipo de resolución, 2013-2018</a:t>
            </a:r>
          </a:p>
        </c:rich>
      </c:tx>
      <c:layout/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b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1696004097950035E-2"/>
          <c:y val="0.16233514288974749"/>
          <c:w val="0.86681006577195241"/>
          <c:h val="0.555024100248338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'G3'!$A$3</c:f>
              <c:strCache>
                <c:ptCount val="1"/>
                <c:pt idx="0">
                  <c:v>Refugio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2.7649769585253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687-4466-8835-84591C0CC0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213438188049465E-16"/>
                  <c:y val="-3.6866359447004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87-4466-8835-84591C0CC0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'G3'!$B$1:$S$2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'G3'!$B$3:$S$3</c:f>
              <c:numCache>
                <c:formatCode>_-* #,##0.0\ _€_-;\-* #,##0.0\ _€_-;_-* "-"??\ _€_-;_-@_-</c:formatCode>
                <c:ptCount val="18"/>
                <c:pt idx="0">
                  <c:v>12.76595744680851</c:v>
                </c:pt>
                <c:pt idx="1">
                  <c:v>25.925925925925924</c:v>
                </c:pt>
                <c:pt idx="2">
                  <c:v>26.47058823529412</c:v>
                </c:pt>
                <c:pt idx="3">
                  <c:v>33.638443935926773</c:v>
                </c:pt>
                <c:pt idx="4">
                  <c:v>10.355029585798817</c:v>
                </c:pt>
                <c:pt idx="5">
                  <c:v>5.4361567635903922</c:v>
                </c:pt>
                <c:pt idx="6">
                  <c:v>20.754716981132077</c:v>
                </c:pt>
                <c:pt idx="7">
                  <c:v>23.091787439613526</c:v>
                </c:pt>
                <c:pt idx="8">
                  <c:v>24.294871794871796</c:v>
                </c:pt>
                <c:pt idx="9">
                  <c:v>30.709614918866553</c:v>
                </c:pt>
                <c:pt idx="10">
                  <c:v>12.79831539541413</c:v>
                </c:pt>
                <c:pt idx="11">
                  <c:v>3.7279529663281665</c:v>
                </c:pt>
                <c:pt idx="12">
                  <c:v>31.391585760517799</c:v>
                </c:pt>
                <c:pt idx="13">
                  <c:v>24.281150159744406</c:v>
                </c:pt>
                <c:pt idx="14">
                  <c:v>32.181571815718158</c:v>
                </c:pt>
                <c:pt idx="15">
                  <c:v>40.841442472810527</c:v>
                </c:pt>
                <c:pt idx="16">
                  <c:v>21.305285868392666</c:v>
                </c:pt>
                <c:pt idx="17">
                  <c:v>7.4724030568921602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87-4466-8835-84591C0CC049}"/>
            </c:ext>
          </c:extLst>
        </c:ser>
        <c:ser>
          <c:idx val="1"/>
          <c:order val="1"/>
          <c:tx>
            <c:strRef>
              <c:f>'G3'!$A$4</c:f>
              <c:strCache>
                <c:ptCount val="1"/>
                <c:pt idx="0">
                  <c:v>Protección complementaria</c:v>
                </c:pt>
              </c:strCache>
            </c:strRef>
          </c:tx>
          <c:spPr>
            <a:pattFill prst="ltHorz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'G3'!$B$1:$S$2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'G3'!$B$4:$S$4</c:f>
              <c:numCache>
                <c:formatCode>_-* #,##0.0\ _€_-;\-* #,##0.0\ _€_-;_-* "-"??\ _€_-;_-@_-</c:formatCode>
                <c:ptCount val="18"/>
                <c:pt idx="0">
                  <c:v>2.1276595744680851</c:v>
                </c:pt>
                <c:pt idx="1">
                  <c:v>8.3333333333333321</c:v>
                </c:pt>
                <c:pt idx="2">
                  <c:v>6.8627450980392162</c:v>
                </c:pt>
                <c:pt idx="3">
                  <c:v>9.3821510297482842</c:v>
                </c:pt>
                <c:pt idx="4">
                  <c:v>18.639053254437872</c:v>
                </c:pt>
                <c:pt idx="5">
                  <c:v>2.4020227560050569</c:v>
                </c:pt>
                <c:pt idx="6">
                  <c:v>4.9056603773584913</c:v>
                </c:pt>
                <c:pt idx="7">
                  <c:v>3.4782608695652173</c:v>
                </c:pt>
                <c:pt idx="8">
                  <c:v>4.7435897435897436</c:v>
                </c:pt>
                <c:pt idx="9">
                  <c:v>8.6219423589246791</c:v>
                </c:pt>
                <c:pt idx="10">
                  <c:v>14.506317267197005</c:v>
                </c:pt>
                <c:pt idx="11">
                  <c:v>4.30251202565473</c:v>
                </c:pt>
                <c:pt idx="12">
                  <c:v>0.3236245954692557</c:v>
                </c:pt>
                <c:pt idx="13">
                  <c:v>3.0351437699680508</c:v>
                </c:pt>
                <c:pt idx="14">
                  <c:v>4.6747967479674797</c:v>
                </c:pt>
                <c:pt idx="15">
                  <c:v>8.3285632512879229</c:v>
                </c:pt>
                <c:pt idx="16">
                  <c:v>22.060409924487594</c:v>
                </c:pt>
                <c:pt idx="17">
                  <c:v>8.1517124257005378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87-4466-8835-84591C0CC049}"/>
            </c:ext>
          </c:extLst>
        </c:ser>
        <c:ser>
          <c:idx val="2"/>
          <c:order val="2"/>
          <c:tx>
            <c:strRef>
              <c:f>'G3'!$A$5</c:f>
              <c:strCache>
                <c:ptCount val="1"/>
                <c:pt idx="0">
                  <c:v>Negativo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'G3'!$B$1:$S$2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'G3'!$B$5:$S$5</c:f>
              <c:numCache>
                <c:formatCode>_-* #,##0.0\ _€_-;\-* #,##0.0\ _€_-;_-* "-"??\ _€_-;_-@_-</c:formatCode>
                <c:ptCount val="18"/>
                <c:pt idx="0">
                  <c:v>48.936170212765958</c:v>
                </c:pt>
                <c:pt idx="1">
                  <c:v>30.555555555555557</c:v>
                </c:pt>
                <c:pt idx="2">
                  <c:v>34.313725490196077</c:v>
                </c:pt>
                <c:pt idx="3">
                  <c:v>31.578947368421051</c:v>
                </c:pt>
                <c:pt idx="4">
                  <c:v>25.147928994082839</c:v>
                </c:pt>
                <c:pt idx="5">
                  <c:v>4.4247787610619467</c:v>
                </c:pt>
                <c:pt idx="6">
                  <c:v>43.773584905660378</c:v>
                </c:pt>
                <c:pt idx="7">
                  <c:v>37.10144927536232</c:v>
                </c:pt>
                <c:pt idx="8">
                  <c:v>38.589743589743591</c:v>
                </c:pt>
                <c:pt idx="9">
                  <c:v>30.152579317025914</c:v>
                </c:pt>
                <c:pt idx="10">
                  <c:v>24.403369209171736</c:v>
                </c:pt>
                <c:pt idx="11">
                  <c:v>3.8081239978621055</c:v>
                </c:pt>
                <c:pt idx="12">
                  <c:v>43.36569579288026</c:v>
                </c:pt>
                <c:pt idx="13">
                  <c:v>44.728434504792332</c:v>
                </c:pt>
                <c:pt idx="14">
                  <c:v>36.856368563685635</c:v>
                </c:pt>
                <c:pt idx="15">
                  <c:v>22.266742987979391</c:v>
                </c:pt>
                <c:pt idx="16">
                  <c:v>20.064724919093852</c:v>
                </c:pt>
                <c:pt idx="17">
                  <c:v>3.9060288706481745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87-4466-8835-84591C0CC049}"/>
            </c:ext>
          </c:extLst>
        </c:ser>
        <c:ser>
          <c:idx val="3"/>
          <c:order val="3"/>
          <c:tx>
            <c:strRef>
              <c:f>'G3'!$A$6</c:f>
              <c:strCache>
                <c:ptCount val="1"/>
                <c:pt idx="0">
                  <c:v>Abandono y desistiemiento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'G3'!$B$1:$S$2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'G3'!$B$6:$S$6</c:f>
              <c:numCache>
                <c:formatCode>_-* #,##0.0\ _€_-;\-* #,##0.0\ _€_-;_-* "-"??\ _€_-;_-@_-</c:formatCode>
                <c:ptCount val="18"/>
                <c:pt idx="0">
                  <c:v>36.170212765957451</c:v>
                </c:pt>
                <c:pt idx="1">
                  <c:v>35.185185185185183</c:v>
                </c:pt>
                <c:pt idx="2">
                  <c:v>32.352941176470587</c:v>
                </c:pt>
                <c:pt idx="3">
                  <c:v>25.400457665903893</c:v>
                </c:pt>
                <c:pt idx="4">
                  <c:v>39.349112426035504</c:v>
                </c:pt>
                <c:pt idx="5">
                  <c:v>20.353982300884958</c:v>
                </c:pt>
                <c:pt idx="6">
                  <c:v>30.566037735849054</c:v>
                </c:pt>
                <c:pt idx="7">
                  <c:v>36.328502415458935</c:v>
                </c:pt>
                <c:pt idx="8">
                  <c:v>32.371794871794876</c:v>
                </c:pt>
                <c:pt idx="9">
                  <c:v>30.491644465972389</c:v>
                </c:pt>
                <c:pt idx="10">
                  <c:v>38.909686476368741</c:v>
                </c:pt>
                <c:pt idx="11">
                  <c:v>18.425975414216996</c:v>
                </c:pt>
                <c:pt idx="12">
                  <c:v>24.919093851132686</c:v>
                </c:pt>
                <c:pt idx="13">
                  <c:v>27.95527156549521</c:v>
                </c:pt>
                <c:pt idx="14">
                  <c:v>26.287262872628723</c:v>
                </c:pt>
                <c:pt idx="15">
                  <c:v>28.534630795649683</c:v>
                </c:pt>
                <c:pt idx="16">
                  <c:v>33.117583603020492</c:v>
                </c:pt>
                <c:pt idx="17">
                  <c:v>15.793942824794794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687-4466-8835-84591C0CC049}"/>
            </c:ext>
          </c:extLst>
        </c:ser>
        <c:ser>
          <c:idx val="4"/>
          <c:order val="4"/>
          <c:tx>
            <c:strRef>
              <c:f>'G3'!$A$7</c:f>
              <c:strCache>
                <c:ptCount val="1"/>
                <c:pt idx="0">
                  <c:v>Pendiente</c:v>
                </c:pt>
              </c:strCache>
            </c:strRef>
          </c:tx>
          <c:spPr>
            <a:pattFill prst="ltUpDiag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687-4466-8835-84591C0CC04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687-4466-8835-84591C0CC04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'G3'!$B$1:$S$2</c:f>
              <c:multiLvlStrCache>
                <c:ptCount val="18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</c:lvl>
                <c:lvl>
                  <c:pt idx="0">
                    <c:v>Guatemala</c:v>
                  </c:pt>
                  <c:pt idx="6">
                    <c:v>Honduras</c:v>
                  </c:pt>
                  <c:pt idx="12">
                    <c:v>El Salvador</c:v>
                  </c:pt>
                </c:lvl>
              </c:multiLvlStrCache>
            </c:multiLvlStrRef>
          </c:cat>
          <c:val>
            <c:numRef>
              <c:f>'G3'!$B$7:$S$7</c:f>
              <c:numCache>
                <c:formatCode>_-* #,##0.0\ _€_-;\-* #,##0.0\ _€_-;_-* "-"??\ _€_-;_-@_-</c:formatCode>
                <c:ptCount val="18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6.5088757396449708</c:v>
                </c:pt>
                <c:pt idx="5">
                  <c:v>67.383059418457648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2.421893921046258E-2</c:v>
                </c:pt>
                <c:pt idx="10">
                  <c:v>9.3823116518483847</c:v>
                </c:pt>
                <c:pt idx="11">
                  <c:v>69.735435595938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1E-10</c:v>
                </c:pt>
                <c:pt idx="15">
                  <c:v>2.8620492272467084E-2</c:v>
                </c:pt>
                <c:pt idx="16">
                  <c:v>3.4519956850053934</c:v>
                </c:pt>
                <c:pt idx="17">
                  <c:v>64.675912821964332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687-4466-8835-84591C0C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199097120"/>
        <c:axId val="199097512"/>
      </c:barChart>
      <c:catAx>
        <c:axId val="1990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blurRad="50800" dist="50800" dir="5400000" sx="1000" sy="1000" algn="ctr" rotWithShape="0">
              <a:srgbClr val="000000">
                <a:alpha val="43137"/>
              </a:srgb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097512"/>
        <c:crosses val="autoZero"/>
        <c:auto val="1"/>
        <c:lblAlgn val="ctr"/>
        <c:lblOffset val="100"/>
        <c:noMultiLvlLbl val="0"/>
      </c:catAx>
      <c:valAx>
        <c:axId val="199097512"/>
        <c:scaling>
          <c:orientation val="minMax"/>
          <c:max val="100"/>
          <c:min val="1.0000000000000003E-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097120"/>
        <c:crosses val="autoZero"/>
        <c:crossBetween val="between"/>
      </c:valAx>
      <c:spPr>
        <a:noFill/>
        <a:ln w="0">
          <a:solidFill>
            <a:schemeClr val="accent3">
              <a:lumMod val="60000"/>
              <a:lumOff val="4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3.1134815750619615E-2"/>
          <c:y val="0.85324573558739936"/>
          <c:w val="0.94368440065933867"/>
          <c:h val="0.104318047200621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b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4. TVRH</a:t>
            </a:r>
            <a:r>
              <a:rPr lang="es-E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otorgadas por el INM, según país de origen, 2014-2018</a:t>
            </a:r>
            <a:endParaRPr lang="es-ES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b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910727068207381"/>
          <c:y val="0.17656067327867203"/>
          <c:w val="0.85446150400031162"/>
          <c:h val="0.5300329051788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'G4'!$A$3</c:f>
              <c:strCache>
                <c:ptCount val="1"/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752475247524753E-3"/>
                  <c:y val="-3.14341846758349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37901373155641E-17"/>
                  <c:y val="-3.1434184675835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10805500982317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37901373155641E-17"/>
                  <c:y val="-5.89390962671904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5.89390962671906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0758027463112819E-17"/>
                  <c:y val="-6.830066673885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0758027463112819E-17"/>
                  <c:y val="-7.47295968534906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5.10805500982318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F06-4925-A130-FB7CE4B2B4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0758027463112819E-17"/>
                  <c:y val="-6.29921259842520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C29-4863-A9F2-2260A8C7D8C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'G4'!$B$1:$P$2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</c:lvl>
                <c:lvl>
                  <c:pt idx="0">
                    <c:v>Guatemala</c:v>
                  </c:pt>
                  <c:pt idx="5">
                    <c:v>Honduras</c:v>
                  </c:pt>
                  <c:pt idx="10">
                    <c:v>El Salvador</c:v>
                  </c:pt>
                </c:lvl>
              </c:multiLvlStrCache>
            </c:multiLvlStrRef>
          </c:cat>
          <c:val>
            <c:numRef>
              <c:f>'G4'!$B$3:$P$3</c:f>
              <c:numCache>
                <c:formatCode>_-* #,##0_-;\-* #,##0_-;_-* "-"??_-;_-@_-</c:formatCode>
                <c:ptCount val="15"/>
                <c:pt idx="0">
                  <c:v>63</c:v>
                </c:pt>
                <c:pt idx="1">
                  <c:v>174</c:v>
                </c:pt>
                <c:pt idx="2">
                  <c:v>404</c:v>
                </c:pt>
                <c:pt idx="3">
                  <c:v>385</c:v>
                </c:pt>
                <c:pt idx="4">
                  <c:v>827</c:v>
                </c:pt>
                <c:pt idx="5">
                  <c:v>305</c:v>
                </c:pt>
                <c:pt idx="6">
                  <c:v>639</c:v>
                </c:pt>
                <c:pt idx="7">
                  <c:v>1815</c:v>
                </c:pt>
                <c:pt idx="8">
                  <c:v>2198</c:v>
                </c:pt>
                <c:pt idx="9">
                  <c:v>5723</c:v>
                </c:pt>
                <c:pt idx="10">
                  <c:v>115</c:v>
                </c:pt>
                <c:pt idx="11">
                  <c:v>430</c:v>
                </c:pt>
                <c:pt idx="12">
                  <c:v>1225</c:v>
                </c:pt>
                <c:pt idx="13">
                  <c:v>1891</c:v>
                </c:pt>
                <c:pt idx="14">
                  <c:v>3153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C29-4863-A9F2-2260A8C7D8CD}"/>
            </c:ext>
          </c:extLst>
        </c:ser>
        <c:ser>
          <c:idx val="1"/>
          <c:order val="1"/>
          <c:tx>
            <c:strRef>
              <c:f>'G4'!$A$4</c:f>
              <c:strCache>
                <c:ptCount val="1"/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'G4'!$B$1:$P$2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2016</c:v>
                  </c:pt>
                  <c:pt idx="13">
                    <c:v>2017</c:v>
                  </c:pt>
                  <c:pt idx="14">
                    <c:v>2018</c:v>
                  </c:pt>
                </c:lvl>
                <c:lvl>
                  <c:pt idx="0">
                    <c:v>Guatemala</c:v>
                  </c:pt>
                  <c:pt idx="5">
                    <c:v>Honduras</c:v>
                  </c:pt>
                  <c:pt idx="10">
                    <c:v>El Salvador</c:v>
                  </c:pt>
                </c:lvl>
              </c:multiLvlStrCache>
            </c:multiLvlStrRef>
          </c:cat>
          <c:val>
            <c:numRef>
              <c:f>'G4'!$B$4:$P$4</c:f>
              <c:numCache>
                <c:formatCode>General</c:formatCode>
                <c:ptCount val="1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C29-4863-A9F2-2260A8C7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199707720"/>
        <c:axId val="199708112"/>
      </c:barChart>
      <c:catAx>
        <c:axId val="19970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blurRad="50800" dist="50800" dir="5400000" sx="1000" sy="1000" algn="ctr" rotWithShape="0">
              <a:srgbClr val="000000">
                <a:alpha val="43137"/>
              </a:srgbClr>
            </a:outerShdw>
          </a:effectLst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708112"/>
        <c:crosses val="autoZero"/>
        <c:auto val="1"/>
        <c:lblAlgn val="ctr"/>
        <c:lblOffset val="100"/>
        <c:noMultiLvlLbl val="0"/>
      </c:catAx>
      <c:valAx>
        <c:axId val="199708112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99707720"/>
        <c:crosses val="autoZero"/>
        <c:crossBetween val="between"/>
      </c:valAx>
      <c:spPr>
        <a:noFill/>
        <a:ln w="0">
          <a:solidFill>
            <a:schemeClr val="accent3">
              <a:lumMod val="60000"/>
              <a:lumOff val="4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38100</xdr:rowOff>
    </xdr:from>
    <xdr:to>
      <xdr:col>15</xdr:col>
      <xdr:colOff>41274</xdr:colOff>
      <xdr:row>22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F57C6A5-B7DA-4414-A205-887DC6BD7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0.91892</cdr:y>
    </cdr:from>
    <cdr:to>
      <cdr:x>0.9937</cdr:x>
      <cdr:y>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6A83E7D8-A5A4-488E-B060-4D02A3571E36}"/>
            </a:ext>
          </a:extLst>
        </cdr:cNvPr>
        <cdr:cNvSpPr txBox="1"/>
      </cdr:nvSpPr>
      <cdr:spPr>
        <a:xfrm xmlns:a="http://schemas.openxmlformats.org/drawingml/2006/main">
          <a:off x="0" y="3022600"/>
          <a:ext cx="5505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MX" sz="10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Elaboración propia con base en los datos de Emif Sur (2013-2018).</a:t>
          </a:r>
          <a:endParaRPr lang="es-MX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4</xdr:row>
      <xdr:rowOff>19050</xdr:rowOff>
    </xdr:from>
    <xdr:to>
      <xdr:col>12</xdr:col>
      <xdr:colOff>107950</xdr:colOff>
      <xdr:row>21</xdr:row>
      <xdr:rowOff>177800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6664FC43-EF68-4944-A997-B18BCEC31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0.91892</cdr:y>
    </cdr:from>
    <cdr:to>
      <cdr:x>0.9937</cdr:x>
      <cdr:y>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6A83E7D8-A5A4-488E-B060-4D02A3571E36}"/>
            </a:ext>
          </a:extLst>
        </cdr:cNvPr>
        <cdr:cNvSpPr txBox="1"/>
      </cdr:nvSpPr>
      <cdr:spPr>
        <a:xfrm xmlns:a="http://schemas.openxmlformats.org/drawingml/2006/main">
          <a:off x="0" y="3022600"/>
          <a:ext cx="5505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 Elaboración propia con base en las estadísticas de SEGOB / Comar (2013-2018).</a:t>
          </a:r>
          <a:endParaRPr lang="es-MX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15875</xdr:rowOff>
    </xdr:from>
    <xdr:to>
      <xdr:col>9</xdr:col>
      <xdr:colOff>273049</xdr:colOff>
      <xdr:row>33</xdr:row>
      <xdr:rowOff>92075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3384BA2-6EE5-4EE4-9EC3-D91824637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0.94617</cdr:y>
    </cdr:from>
    <cdr:to>
      <cdr:x>0.9937</cdr:x>
      <cdr:y>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6A83E7D8-A5A4-488E-B060-4D02A3571E36}"/>
            </a:ext>
          </a:extLst>
        </cdr:cNvPr>
        <cdr:cNvSpPr txBox="1"/>
      </cdr:nvSpPr>
      <cdr:spPr>
        <a:xfrm xmlns:a="http://schemas.openxmlformats.org/drawingml/2006/main">
          <a:off x="0" y="4352925"/>
          <a:ext cx="568846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 Elaboración propia con base en las estadísticas de SEGOB / Comar (2013-2018).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82550</xdr:rowOff>
    </xdr:from>
    <xdr:to>
      <xdr:col>12</xdr:col>
      <xdr:colOff>92075</xdr:colOff>
      <xdr:row>22</xdr:row>
      <xdr:rowOff>53975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3FBEF1E-943E-45D3-AB1D-447E55AD6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0.91892</cdr:y>
    </cdr:from>
    <cdr:to>
      <cdr:x>0.9937</cdr:x>
      <cdr:y>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6A83E7D8-A5A4-488E-B060-4D02A3571E36}"/>
            </a:ext>
          </a:extLst>
        </cdr:cNvPr>
        <cdr:cNvSpPr txBox="1"/>
      </cdr:nvSpPr>
      <cdr:spPr>
        <a:xfrm xmlns:a="http://schemas.openxmlformats.org/drawingml/2006/main">
          <a:off x="0" y="3022600"/>
          <a:ext cx="5505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 Elaboración propia con base en las estadísticas de SEGOB/UPM/INM (2014-2018).</a:t>
          </a:r>
          <a:endParaRPr lang="es-MX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workbookViewId="0">
      <selection activeCell="S10" sqref="S10"/>
    </sheetView>
  </sheetViews>
  <sheetFormatPr defaultColWidth="10.85546875" defaultRowHeight="15" x14ac:dyDescent="0.25"/>
  <cols>
    <col min="1" max="1" width="10.85546875" style="4"/>
    <col min="2" max="14" width="4.85546875" style="4" bestFit="1" customWidth="1"/>
    <col min="15" max="15" width="5.42578125" style="4" bestFit="1" customWidth="1"/>
    <col min="16" max="17" width="4.85546875" style="4" bestFit="1" customWidth="1"/>
    <col min="18" max="18" width="5.42578125" style="4" bestFit="1" customWidth="1"/>
    <col min="19" max="19" width="4.85546875" style="4" bestFit="1" customWidth="1"/>
    <col min="20" max="16384" width="10.85546875" style="4"/>
  </cols>
  <sheetData>
    <row r="1" spans="1:19" x14ac:dyDescent="0.25">
      <c r="A1" s="1"/>
      <c r="B1" s="1" t="s">
        <v>2</v>
      </c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 t="s">
        <v>1</v>
      </c>
      <c r="O1" s="1"/>
      <c r="P1" s="1"/>
      <c r="Q1" s="1"/>
      <c r="R1" s="1"/>
      <c r="S1" s="1"/>
    </row>
    <row r="2" spans="1:19" x14ac:dyDescent="0.25">
      <c r="A2" s="1"/>
      <c r="B2" s="1">
        <v>2013</v>
      </c>
      <c r="C2" s="1">
        <v>2014</v>
      </c>
      <c r="D2" s="1">
        <v>2015</v>
      </c>
      <c r="E2" s="1">
        <v>2016</v>
      </c>
      <c r="F2" s="1">
        <v>2017</v>
      </c>
      <c r="G2" s="1">
        <v>2018</v>
      </c>
      <c r="H2" s="1">
        <v>2013</v>
      </c>
      <c r="I2" s="1">
        <v>2014</v>
      </c>
      <c r="J2" s="1">
        <v>2015</v>
      </c>
      <c r="K2" s="1">
        <v>2016</v>
      </c>
      <c r="L2" s="1">
        <v>2017</v>
      </c>
      <c r="M2" s="1">
        <v>2018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</row>
    <row r="3" spans="1:19" x14ac:dyDescent="0.25">
      <c r="A3" s="1" t="s">
        <v>4</v>
      </c>
      <c r="B3" s="1">
        <v>48.1</v>
      </c>
      <c r="C3" s="1">
        <v>51.8</v>
      </c>
      <c r="D3" s="1">
        <v>57.2</v>
      </c>
      <c r="E3" s="1">
        <v>50.7</v>
      </c>
      <c r="F3" s="1">
        <v>54.9</v>
      </c>
      <c r="G3" s="1">
        <v>40.4</v>
      </c>
      <c r="H3" s="1">
        <v>2.1</v>
      </c>
      <c r="I3" s="1">
        <v>7.7</v>
      </c>
      <c r="J3" s="1">
        <v>14.1</v>
      </c>
      <c r="K3" s="1">
        <v>16.600000000000001</v>
      </c>
      <c r="L3" s="1">
        <v>28.2</v>
      </c>
      <c r="M3" s="1">
        <v>20.8</v>
      </c>
      <c r="N3" s="1">
        <v>12.8</v>
      </c>
      <c r="O3" s="5">
        <v>14</v>
      </c>
      <c r="P3" s="1">
        <v>16.8</v>
      </c>
      <c r="Q3" s="1">
        <v>16.3</v>
      </c>
      <c r="R3" s="5">
        <v>25</v>
      </c>
      <c r="S3" s="1">
        <v>27.8</v>
      </c>
    </row>
    <row r="4" spans="1:19" x14ac:dyDescent="0.25">
      <c r="A4" s="1" t="s">
        <v>5</v>
      </c>
      <c r="B4" s="1">
        <f t="shared" ref="B4:S4" si="0">100-B3</f>
        <v>51.9</v>
      </c>
      <c r="C4" s="1">
        <f t="shared" si="0"/>
        <v>48.2</v>
      </c>
      <c r="D4" s="1">
        <f t="shared" si="0"/>
        <v>42.8</v>
      </c>
      <c r="E4" s="1">
        <f t="shared" si="0"/>
        <v>49.3</v>
      </c>
      <c r="F4" s="1">
        <f t="shared" si="0"/>
        <v>45.1</v>
      </c>
      <c r="G4" s="1">
        <f t="shared" si="0"/>
        <v>59.6</v>
      </c>
      <c r="H4" s="1">
        <f t="shared" si="0"/>
        <v>97.9</v>
      </c>
      <c r="I4" s="1">
        <f t="shared" si="0"/>
        <v>92.3</v>
      </c>
      <c r="J4" s="1">
        <f t="shared" si="0"/>
        <v>85.9</v>
      </c>
      <c r="K4" s="1">
        <f t="shared" si="0"/>
        <v>83.4</v>
      </c>
      <c r="L4" s="1">
        <f t="shared" si="0"/>
        <v>71.8</v>
      </c>
      <c r="M4" s="1">
        <f t="shared" si="0"/>
        <v>79.2</v>
      </c>
      <c r="N4" s="1">
        <f t="shared" si="0"/>
        <v>87.2</v>
      </c>
      <c r="O4" s="5">
        <f t="shared" si="0"/>
        <v>86</v>
      </c>
      <c r="P4" s="1">
        <f t="shared" si="0"/>
        <v>83.2</v>
      </c>
      <c r="Q4" s="1">
        <f t="shared" si="0"/>
        <v>83.7</v>
      </c>
      <c r="R4" s="5">
        <f t="shared" si="0"/>
        <v>75</v>
      </c>
      <c r="S4" s="1">
        <f t="shared" si="0"/>
        <v>72.2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workbookViewId="0">
      <selection activeCell="C16" sqref="A1:C16"/>
    </sheetView>
  </sheetViews>
  <sheetFormatPr defaultColWidth="11.42578125" defaultRowHeight="15" x14ac:dyDescent="0.25"/>
  <cols>
    <col min="1" max="1" width="26.140625" bestFit="1" customWidth="1"/>
    <col min="2" max="2" width="17.42578125" bestFit="1" customWidth="1"/>
    <col min="3" max="3" width="37.140625" customWidth="1"/>
    <col min="4" max="4" width="13.85546875" bestFit="1" customWidth="1"/>
  </cols>
  <sheetData>
    <row r="1" spans="1:4" ht="15.75" x14ac:dyDescent="0.25">
      <c r="A1" s="15" t="s">
        <v>27</v>
      </c>
      <c r="B1" s="15"/>
      <c r="C1" s="15"/>
    </row>
    <row r="2" spans="1:4" ht="15.75" x14ac:dyDescent="0.25">
      <c r="A2" s="22" t="s">
        <v>11</v>
      </c>
      <c r="B2" s="16" t="s">
        <v>12</v>
      </c>
      <c r="C2" s="21" t="s">
        <v>20</v>
      </c>
      <c r="D2" s="13"/>
    </row>
    <row r="3" spans="1:4" ht="15.75" x14ac:dyDescent="0.25">
      <c r="A3" s="23" t="s">
        <v>28</v>
      </c>
      <c r="B3" s="17">
        <v>1037</v>
      </c>
      <c r="C3" s="17">
        <v>907</v>
      </c>
      <c r="D3" s="12"/>
    </row>
    <row r="4" spans="1:4" ht="15.75" x14ac:dyDescent="0.25">
      <c r="A4" s="23" t="s">
        <v>21</v>
      </c>
      <c r="B4" s="18"/>
      <c r="C4" s="18"/>
    </row>
    <row r="5" spans="1:4" ht="15.75" x14ac:dyDescent="0.25">
      <c r="A5" s="24" t="s">
        <v>22</v>
      </c>
      <c r="B5" s="19">
        <f>0.096*100</f>
        <v>9.6</v>
      </c>
      <c r="C5" s="19">
        <v>6.9459757442116867</v>
      </c>
    </row>
    <row r="6" spans="1:4" ht="15.75" x14ac:dyDescent="0.25">
      <c r="A6" s="24" t="s">
        <v>23</v>
      </c>
      <c r="B6" s="19">
        <f>0.818*100</f>
        <v>81.8</v>
      </c>
      <c r="C6" s="19">
        <v>74.421168687982359</v>
      </c>
    </row>
    <row r="7" spans="1:4" ht="15.75" x14ac:dyDescent="0.25">
      <c r="A7" s="24" t="s">
        <v>24</v>
      </c>
      <c r="B7" s="19">
        <f>0.073*100</f>
        <v>7.3</v>
      </c>
      <c r="C7" s="19">
        <v>16.427783902976849</v>
      </c>
    </row>
    <row r="8" spans="1:4" ht="15.75" x14ac:dyDescent="0.25">
      <c r="A8" s="24" t="s">
        <v>25</v>
      </c>
      <c r="B8" s="19">
        <f>0.014*100</f>
        <v>1.4000000000000001</v>
      </c>
      <c r="C8" s="19">
        <v>2.2050716648291067</v>
      </c>
    </row>
    <row r="9" spans="1:4" ht="15.75" x14ac:dyDescent="0.25">
      <c r="A9" s="23" t="s">
        <v>13</v>
      </c>
      <c r="B9" s="18"/>
      <c r="C9" s="18"/>
    </row>
    <row r="10" spans="1:4" ht="15.75" x14ac:dyDescent="0.25">
      <c r="A10" s="24" t="s">
        <v>14</v>
      </c>
      <c r="B10" s="19">
        <v>20.6</v>
      </c>
      <c r="C10" s="19">
        <v>20.100000000000001</v>
      </c>
    </row>
    <row r="11" spans="1:4" ht="15.75" x14ac:dyDescent="0.25">
      <c r="A11" s="24" t="s">
        <v>15</v>
      </c>
      <c r="B11" s="19">
        <v>50.2</v>
      </c>
      <c r="C11" s="19">
        <v>33.200000000000003</v>
      </c>
    </row>
    <row r="12" spans="1:4" ht="15.75" x14ac:dyDescent="0.25">
      <c r="A12" s="24" t="s">
        <v>16</v>
      </c>
      <c r="B12" s="19">
        <v>21.9</v>
      </c>
      <c r="C12" s="19">
        <v>40.200000000000003</v>
      </c>
    </row>
    <row r="13" spans="1:4" ht="15.75" x14ac:dyDescent="0.25">
      <c r="A13" s="24" t="s">
        <v>17</v>
      </c>
      <c r="B13" s="19">
        <v>0.2</v>
      </c>
      <c r="C13" s="19">
        <v>1.8</v>
      </c>
    </row>
    <row r="14" spans="1:4" ht="15.75" x14ac:dyDescent="0.25">
      <c r="A14" s="24" t="s">
        <v>18</v>
      </c>
      <c r="B14" s="19">
        <v>0.9</v>
      </c>
      <c r="C14" s="19">
        <v>0.6</v>
      </c>
    </row>
    <row r="15" spans="1:4" ht="15.75" x14ac:dyDescent="0.25">
      <c r="A15" s="25" t="s">
        <v>19</v>
      </c>
      <c r="B15" s="20">
        <v>7.1</v>
      </c>
      <c r="C15" s="20">
        <v>4.2</v>
      </c>
    </row>
    <row r="16" spans="1:4" x14ac:dyDescent="0.25">
      <c r="A16" s="14" t="s">
        <v>26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4" workbookViewId="0">
      <selection sqref="A1:A1048576"/>
    </sheetView>
  </sheetViews>
  <sheetFormatPr defaultColWidth="11.42578125" defaultRowHeight="15" x14ac:dyDescent="0.25"/>
  <cols>
    <col min="1" max="1" width="2.28515625" customWidth="1"/>
    <col min="2" max="2" width="4.85546875" bestFit="1" customWidth="1"/>
    <col min="3" max="7" width="5.85546875" bestFit="1" customWidth="1"/>
    <col min="8" max="8" width="8.7109375" style="4" bestFit="1" customWidth="1"/>
    <col min="9" max="9" width="7.42578125" bestFit="1" customWidth="1"/>
    <col min="10" max="11" width="7.42578125" style="4" bestFit="1" customWidth="1"/>
    <col min="12" max="13" width="7.42578125" bestFit="1" customWidth="1"/>
    <col min="14" max="14" width="10.140625" customWidth="1"/>
    <col min="15" max="15" width="5.85546875" bestFit="1" customWidth="1"/>
    <col min="16" max="19" width="7.42578125" bestFit="1" customWidth="1"/>
  </cols>
  <sheetData>
    <row r="1" spans="1:19" x14ac:dyDescent="0.25">
      <c r="A1" s="1"/>
      <c r="B1" s="1" t="s">
        <v>2</v>
      </c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 t="s">
        <v>1</v>
      </c>
      <c r="O1" s="1"/>
      <c r="P1" s="1"/>
      <c r="Q1" s="1"/>
      <c r="R1" s="1"/>
      <c r="S1" s="1"/>
    </row>
    <row r="2" spans="1:19" x14ac:dyDescent="0.25">
      <c r="A2" s="1"/>
      <c r="B2" s="1">
        <v>2013</v>
      </c>
      <c r="C2" s="1">
        <v>2014</v>
      </c>
      <c r="D2" s="1">
        <v>2015</v>
      </c>
      <c r="E2" s="1">
        <v>2016</v>
      </c>
      <c r="F2" s="1">
        <v>2017</v>
      </c>
      <c r="G2" s="1">
        <v>2018</v>
      </c>
      <c r="H2" s="1">
        <v>2013</v>
      </c>
      <c r="I2" s="1">
        <v>2014</v>
      </c>
      <c r="J2" s="1">
        <v>2015</v>
      </c>
      <c r="K2" s="1">
        <v>2016</v>
      </c>
      <c r="L2" s="1">
        <v>2017</v>
      </c>
      <c r="M2" s="1">
        <v>2018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</row>
    <row r="3" spans="1:19" ht="15.75" x14ac:dyDescent="0.25">
      <c r="A3" s="1"/>
      <c r="B3" s="3">
        <v>47</v>
      </c>
      <c r="C3" s="3">
        <v>108</v>
      </c>
      <c r="D3" s="3">
        <v>102</v>
      </c>
      <c r="E3" s="3">
        <v>437</v>
      </c>
      <c r="F3" s="3">
        <v>676</v>
      </c>
      <c r="G3" s="3">
        <v>791</v>
      </c>
      <c r="H3" s="3">
        <v>530</v>
      </c>
      <c r="I3" s="3">
        <v>1035</v>
      </c>
      <c r="J3" s="3">
        <v>1560</v>
      </c>
      <c r="K3" s="3">
        <v>4129</v>
      </c>
      <c r="L3" s="3">
        <v>4274</v>
      </c>
      <c r="M3" s="3">
        <v>7484</v>
      </c>
      <c r="N3" s="3">
        <v>309</v>
      </c>
      <c r="O3" s="3">
        <v>626</v>
      </c>
      <c r="P3" s="3">
        <v>1476</v>
      </c>
      <c r="Q3" s="3">
        <v>3494</v>
      </c>
      <c r="R3" s="3">
        <v>3708</v>
      </c>
      <c r="S3" s="3">
        <v>3533</v>
      </c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1"/>
      <c r="Q4" s="1"/>
      <c r="R4" s="5"/>
      <c r="S4" s="1"/>
    </row>
    <row r="27" spans="6:12" ht="15.75" x14ac:dyDescent="0.25">
      <c r="F27" s="2"/>
      <c r="G27" s="3"/>
      <c r="H27" s="3"/>
      <c r="I27" s="3"/>
      <c r="J27" s="3"/>
      <c r="K27" s="3"/>
      <c r="L27" s="3"/>
    </row>
    <row r="28" spans="6:12" ht="15.75" x14ac:dyDescent="0.25">
      <c r="F28" s="2"/>
      <c r="G28" s="3"/>
      <c r="H28" s="3"/>
      <c r="I28" s="3"/>
      <c r="J28" s="3"/>
      <c r="K28" s="3"/>
      <c r="L28" s="3"/>
    </row>
    <row r="29" spans="6:12" ht="15.75" x14ac:dyDescent="0.25">
      <c r="F29" s="2"/>
      <c r="G29" s="3"/>
      <c r="H29" s="3"/>
      <c r="I29" s="3"/>
      <c r="J29" s="3"/>
      <c r="K29" s="3"/>
      <c r="L29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workbookViewId="0">
      <selection activeCell="S1" sqref="S1:S1048576"/>
    </sheetView>
  </sheetViews>
  <sheetFormatPr defaultColWidth="10.85546875" defaultRowHeight="15" x14ac:dyDescent="0.25"/>
  <cols>
    <col min="1" max="1" width="10.85546875" style="4"/>
    <col min="2" max="2" width="9" style="4" bestFit="1" customWidth="1"/>
    <col min="3" max="6" width="8.28515625" style="4" bestFit="1" customWidth="1"/>
    <col min="7" max="7" width="8.5703125" style="4" bestFit="1" customWidth="1"/>
    <col min="8" max="8" width="9.140625" style="4" bestFit="1" customWidth="1"/>
    <col min="9" max="13" width="8.5703125" style="4" bestFit="1" customWidth="1"/>
    <col min="14" max="14" width="10.140625" style="4" bestFit="1" customWidth="1"/>
    <col min="15" max="19" width="8.5703125" style="4" bestFit="1" customWidth="1"/>
    <col min="20" max="21" width="10.85546875" style="4"/>
    <col min="22" max="22" width="5" style="4" customWidth="1"/>
    <col min="23" max="27" width="5.5703125" style="4" bestFit="1" customWidth="1"/>
    <col min="28" max="28" width="5.28515625" style="4" customWidth="1"/>
    <col min="29" max="32" width="6.5703125" style="4" bestFit="1" customWidth="1"/>
    <col min="33" max="33" width="7.5703125" style="4" bestFit="1" customWidth="1"/>
    <col min="34" max="34" width="7.140625" style="4" customWidth="1"/>
    <col min="35" max="35" width="6" style="4" bestFit="1" customWidth="1"/>
    <col min="36" max="39" width="6.5703125" style="4" bestFit="1" customWidth="1"/>
    <col min="40" max="16384" width="10.85546875" style="4"/>
  </cols>
  <sheetData>
    <row r="1" spans="1:39" x14ac:dyDescent="0.25">
      <c r="A1" s="1"/>
      <c r="B1" s="1" t="s">
        <v>2</v>
      </c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 t="s">
        <v>1</v>
      </c>
      <c r="O1" s="1"/>
      <c r="P1" s="1"/>
      <c r="Q1" s="1"/>
      <c r="R1" s="1"/>
      <c r="S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1">
        <v>2013</v>
      </c>
      <c r="C2" s="1">
        <v>2014</v>
      </c>
      <c r="D2" s="1">
        <v>2015</v>
      </c>
      <c r="E2" s="1">
        <v>2016</v>
      </c>
      <c r="F2" s="1">
        <v>2017</v>
      </c>
      <c r="G2" s="1">
        <v>2018</v>
      </c>
      <c r="H2" s="1">
        <v>2013</v>
      </c>
      <c r="I2" s="1">
        <v>2014</v>
      </c>
      <c r="J2" s="1">
        <v>2015</v>
      </c>
      <c r="K2" s="1">
        <v>2016</v>
      </c>
      <c r="L2" s="1">
        <v>2017</v>
      </c>
      <c r="M2" s="1">
        <v>2018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 t="s">
        <v>6</v>
      </c>
      <c r="B3" s="8">
        <v>12.76595744680851</v>
      </c>
      <c r="C3" s="8">
        <v>25.925925925925924</v>
      </c>
      <c r="D3" s="8">
        <v>26.47058823529412</v>
      </c>
      <c r="E3" s="8">
        <v>33.638443935926773</v>
      </c>
      <c r="F3" s="8">
        <v>10.355029585798817</v>
      </c>
      <c r="G3" s="8">
        <v>5.4361567635903922</v>
      </c>
      <c r="H3" s="8">
        <v>20.754716981132077</v>
      </c>
      <c r="I3" s="8">
        <v>23.091787439613526</v>
      </c>
      <c r="J3" s="8">
        <v>24.294871794871796</v>
      </c>
      <c r="K3" s="8">
        <v>30.709614918866553</v>
      </c>
      <c r="L3" s="8">
        <v>12.79831539541413</v>
      </c>
      <c r="M3" s="8">
        <v>3.7279529663281665</v>
      </c>
      <c r="N3" s="8">
        <v>31.391585760517799</v>
      </c>
      <c r="O3" s="8">
        <v>24.281150159744406</v>
      </c>
      <c r="P3" s="8">
        <v>32.181571815718158</v>
      </c>
      <c r="Q3" s="8">
        <v>40.841442472810527</v>
      </c>
      <c r="R3" s="8">
        <v>21.305285868392666</v>
      </c>
      <c r="S3" s="8">
        <v>7.4724030568921602</v>
      </c>
      <c r="U3" s="1"/>
      <c r="V3" s="1"/>
      <c r="W3" s="1"/>
      <c r="X3" s="1"/>
      <c r="Y3" s="1"/>
      <c r="Z3" s="1"/>
      <c r="AA3" s="6"/>
      <c r="AB3" s="1"/>
      <c r="AC3" s="1"/>
      <c r="AD3" s="1"/>
      <c r="AE3" s="1"/>
      <c r="AF3" s="1"/>
      <c r="AG3" s="1"/>
      <c r="AH3" s="1"/>
      <c r="AI3" s="1"/>
      <c r="AJ3" s="6"/>
      <c r="AK3" s="1"/>
      <c r="AL3" s="1"/>
      <c r="AM3" s="1"/>
    </row>
    <row r="4" spans="1:39" x14ac:dyDescent="0.25">
      <c r="A4" s="1" t="s">
        <v>7</v>
      </c>
      <c r="B4" s="8">
        <v>2.1276595744680851</v>
      </c>
      <c r="C4" s="8">
        <v>8.3333333333333321</v>
      </c>
      <c r="D4" s="8">
        <v>6.8627450980392162</v>
      </c>
      <c r="E4" s="8">
        <v>9.3821510297482842</v>
      </c>
      <c r="F4" s="8">
        <v>18.639053254437872</v>
      </c>
      <c r="G4" s="8">
        <v>2.4020227560050569</v>
      </c>
      <c r="H4" s="8">
        <v>4.9056603773584913</v>
      </c>
      <c r="I4" s="8">
        <v>3.4782608695652173</v>
      </c>
      <c r="J4" s="8">
        <v>4.7435897435897436</v>
      </c>
      <c r="K4" s="8">
        <v>8.6219423589246791</v>
      </c>
      <c r="L4" s="8">
        <v>14.506317267197005</v>
      </c>
      <c r="M4" s="8">
        <v>4.30251202565473</v>
      </c>
      <c r="N4" s="8">
        <v>0.3236245954692557</v>
      </c>
      <c r="O4" s="8">
        <v>3.0351437699680508</v>
      </c>
      <c r="P4" s="8">
        <v>4.6747967479674797</v>
      </c>
      <c r="Q4" s="8">
        <v>8.3285632512879229</v>
      </c>
      <c r="R4" s="8">
        <v>22.060409924487594</v>
      </c>
      <c r="S4" s="8">
        <v>8.1517124257005378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1" t="s">
        <v>8</v>
      </c>
      <c r="B5" s="8">
        <v>48.936170212765958</v>
      </c>
      <c r="C5" s="8">
        <v>30.555555555555557</v>
      </c>
      <c r="D5" s="8">
        <v>34.313725490196077</v>
      </c>
      <c r="E5" s="8">
        <v>31.578947368421051</v>
      </c>
      <c r="F5" s="8">
        <v>25.147928994082839</v>
      </c>
      <c r="G5" s="8">
        <v>4.4247787610619467</v>
      </c>
      <c r="H5" s="8">
        <v>43.773584905660378</v>
      </c>
      <c r="I5" s="8">
        <v>37.10144927536232</v>
      </c>
      <c r="J5" s="8">
        <v>38.589743589743591</v>
      </c>
      <c r="K5" s="8">
        <v>30.152579317025914</v>
      </c>
      <c r="L5" s="8">
        <v>24.403369209171736</v>
      </c>
      <c r="M5" s="8">
        <v>3.8081239978621055</v>
      </c>
      <c r="N5" s="8">
        <v>43.36569579288026</v>
      </c>
      <c r="O5" s="8">
        <v>44.728434504792332</v>
      </c>
      <c r="P5" s="8">
        <v>36.856368563685635</v>
      </c>
      <c r="Q5" s="8">
        <v>22.266742987979391</v>
      </c>
      <c r="R5" s="8">
        <v>20.064724919093852</v>
      </c>
      <c r="S5" s="8">
        <v>3.9060288706481745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1" t="s">
        <v>10</v>
      </c>
      <c r="B6" s="8">
        <v>36.170212765957451</v>
      </c>
      <c r="C6" s="8">
        <v>35.185185185185183</v>
      </c>
      <c r="D6" s="8">
        <v>32.352941176470587</v>
      </c>
      <c r="E6" s="8">
        <v>25.400457665903893</v>
      </c>
      <c r="F6" s="8">
        <v>39.349112426035504</v>
      </c>
      <c r="G6" s="8">
        <v>20.353982300884958</v>
      </c>
      <c r="H6" s="8">
        <v>30.566037735849054</v>
      </c>
      <c r="I6" s="8">
        <v>36.328502415458935</v>
      </c>
      <c r="J6" s="8">
        <v>32.371794871794876</v>
      </c>
      <c r="K6" s="8">
        <v>30.491644465972389</v>
      </c>
      <c r="L6" s="8">
        <v>38.909686476368741</v>
      </c>
      <c r="M6" s="8">
        <v>18.425975414216996</v>
      </c>
      <c r="N6" s="8">
        <v>24.919093851132686</v>
      </c>
      <c r="O6" s="8">
        <v>27.95527156549521</v>
      </c>
      <c r="P6" s="8">
        <v>26.287262872628723</v>
      </c>
      <c r="Q6" s="8">
        <v>28.534630795649683</v>
      </c>
      <c r="R6" s="8">
        <v>33.117583603020492</v>
      </c>
      <c r="S6" s="8">
        <v>15.793942824794794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1" t="s">
        <v>9</v>
      </c>
      <c r="B7" s="8">
        <v>1.0000000000000001E-5</v>
      </c>
      <c r="C7" s="8">
        <v>1.0000000000000001E-5</v>
      </c>
      <c r="D7" s="8">
        <v>1.0000000000000001E-5</v>
      </c>
      <c r="E7" s="8">
        <v>1.0000000000000001E-5</v>
      </c>
      <c r="F7" s="8">
        <v>6.5088757396449708</v>
      </c>
      <c r="G7" s="8">
        <v>67.383059418457648</v>
      </c>
      <c r="H7" s="8">
        <v>1.0000000000000001E-5</v>
      </c>
      <c r="I7" s="8">
        <v>1.0000000000000001E-5</v>
      </c>
      <c r="J7" s="8">
        <v>1.0000000000000001E-5</v>
      </c>
      <c r="K7" s="8">
        <v>2.421893921046258E-2</v>
      </c>
      <c r="L7" s="8">
        <v>9.3823116518483847</v>
      </c>
      <c r="M7" s="8">
        <v>69.735435595938</v>
      </c>
      <c r="N7" s="8">
        <v>1.0000000000000001E-5</v>
      </c>
      <c r="O7" s="8">
        <v>1.0000000000000001E-5</v>
      </c>
      <c r="P7" s="8">
        <v>1E-10</v>
      </c>
      <c r="Q7" s="8">
        <v>2.8620492272467084E-2</v>
      </c>
      <c r="R7" s="8">
        <v>3.4519956850053934</v>
      </c>
      <c r="S7" s="8">
        <v>64.675912821964332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1" t="s">
        <v>3</v>
      </c>
      <c r="B8" s="8">
        <v>100.00001</v>
      </c>
      <c r="C8" s="8">
        <v>100.00001</v>
      </c>
      <c r="D8" s="8">
        <v>100.00001</v>
      </c>
      <c r="E8" s="8">
        <v>100.00001</v>
      </c>
      <c r="F8" s="8">
        <v>100</v>
      </c>
      <c r="G8" s="8">
        <v>100</v>
      </c>
      <c r="H8" s="8">
        <v>100.00001</v>
      </c>
      <c r="I8" s="8">
        <v>100.00001</v>
      </c>
      <c r="J8" s="8">
        <v>100.00001000000002</v>
      </c>
      <c r="K8" s="8">
        <v>99.999999999999986</v>
      </c>
      <c r="L8" s="8">
        <v>99.999999999999986</v>
      </c>
      <c r="M8" s="8">
        <v>100</v>
      </c>
      <c r="N8" s="8">
        <v>100.00001</v>
      </c>
      <c r="O8" s="8">
        <v>100.00001</v>
      </c>
      <c r="P8" s="8">
        <v>100.0000000001</v>
      </c>
      <c r="Q8" s="8">
        <v>100</v>
      </c>
      <c r="R8" s="8">
        <v>100</v>
      </c>
      <c r="S8" s="8">
        <v>100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U9" s="1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workbookViewId="0">
      <selection activeCell="K1" sqref="K1:K1048576"/>
    </sheetView>
  </sheetViews>
  <sheetFormatPr defaultColWidth="10.85546875" defaultRowHeight="15" x14ac:dyDescent="0.25"/>
  <cols>
    <col min="1" max="1" width="3.42578125" style="4" customWidth="1"/>
    <col min="2" max="6" width="5.85546875" style="4" bestFit="1" customWidth="1"/>
    <col min="7" max="8" width="7.42578125" style="4" bestFit="1" customWidth="1"/>
    <col min="9" max="11" width="7.85546875" style="4" bestFit="1" customWidth="1"/>
    <col min="12" max="12" width="10.5703125" style="4" bestFit="1" customWidth="1"/>
    <col min="13" max="13" width="6.140625" style="4" bestFit="1" customWidth="1"/>
    <col min="14" max="16" width="7.85546875" style="4" bestFit="1" customWidth="1"/>
    <col min="17" max="16384" width="10.85546875" style="4"/>
  </cols>
  <sheetData>
    <row r="1" spans="1:16" x14ac:dyDescent="0.25">
      <c r="A1" s="1"/>
      <c r="B1" s="1" t="s">
        <v>2</v>
      </c>
      <c r="C1" s="1"/>
      <c r="D1" s="1"/>
      <c r="E1" s="1"/>
      <c r="F1" s="1"/>
      <c r="G1" s="1" t="s">
        <v>0</v>
      </c>
      <c r="H1" s="1"/>
      <c r="I1" s="1"/>
      <c r="J1" s="1"/>
      <c r="K1" s="1"/>
      <c r="L1" s="1" t="s">
        <v>1</v>
      </c>
      <c r="M1" s="1"/>
      <c r="N1" s="1"/>
      <c r="O1" s="1"/>
      <c r="P1" s="1"/>
    </row>
    <row r="2" spans="1:16" x14ac:dyDescent="0.25">
      <c r="A2" s="1"/>
      <c r="B2" s="1">
        <v>2014</v>
      </c>
      <c r="C2" s="1">
        <v>2015</v>
      </c>
      <c r="D2" s="1">
        <v>2016</v>
      </c>
      <c r="E2" s="1">
        <v>2017</v>
      </c>
      <c r="F2" s="1">
        <v>2018</v>
      </c>
      <c r="G2" s="1">
        <v>2014</v>
      </c>
      <c r="H2" s="1">
        <v>2015</v>
      </c>
      <c r="I2" s="1">
        <v>2016</v>
      </c>
      <c r="J2" s="1">
        <v>2017</v>
      </c>
      <c r="K2" s="1">
        <v>2018</v>
      </c>
      <c r="L2" s="1">
        <v>2014</v>
      </c>
      <c r="M2" s="1">
        <v>2015</v>
      </c>
      <c r="N2" s="1">
        <v>2016</v>
      </c>
      <c r="O2" s="1">
        <v>2017</v>
      </c>
      <c r="P2" s="1">
        <v>2018</v>
      </c>
    </row>
    <row r="3" spans="1:16" ht="15.75" x14ac:dyDescent="0.25">
      <c r="A3" s="1"/>
      <c r="B3" s="3">
        <v>63</v>
      </c>
      <c r="C3" s="3">
        <v>174</v>
      </c>
      <c r="D3" s="3">
        <v>404</v>
      </c>
      <c r="E3" s="3">
        <v>385</v>
      </c>
      <c r="F3" s="3">
        <v>827</v>
      </c>
      <c r="G3" s="3">
        <v>305</v>
      </c>
      <c r="H3" s="3">
        <v>639</v>
      </c>
      <c r="I3" s="3">
        <v>1815</v>
      </c>
      <c r="J3" s="3">
        <v>2198</v>
      </c>
      <c r="K3" s="3">
        <v>5723</v>
      </c>
      <c r="L3" s="3">
        <v>115</v>
      </c>
      <c r="M3" s="3">
        <v>430</v>
      </c>
      <c r="N3" s="3">
        <v>1225</v>
      </c>
      <c r="O3" s="3">
        <v>1891</v>
      </c>
      <c r="P3" s="3">
        <v>3153</v>
      </c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"/>
      <c r="M4" s="1"/>
      <c r="N4" s="1"/>
      <c r="O4" s="5"/>
      <c r="P4" s="1"/>
    </row>
    <row r="27" spans="3:10" ht="15.75" x14ac:dyDescent="0.25">
      <c r="E27" s="2"/>
      <c r="F27" s="3"/>
      <c r="G27" s="3"/>
      <c r="H27" s="3"/>
      <c r="I27" s="3"/>
      <c r="J27" s="3"/>
    </row>
    <row r="28" spans="3:10" ht="15.75" x14ac:dyDescent="0.25">
      <c r="E28" s="2"/>
      <c r="F28" s="3"/>
      <c r="G28" s="3"/>
      <c r="H28" s="3"/>
      <c r="I28" s="3"/>
      <c r="J28" s="3"/>
    </row>
    <row r="29" spans="3:10" ht="15.75" x14ac:dyDescent="0.25">
      <c r="E29" s="2"/>
      <c r="F29" s="3"/>
      <c r="G29" s="3"/>
      <c r="H29" s="3"/>
      <c r="I29" s="3"/>
      <c r="J29" s="3"/>
    </row>
    <row r="30" spans="3:10" x14ac:dyDescent="0.25">
      <c r="C30" s="9"/>
      <c r="D30" s="9"/>
      <c r="E30" s="9"/>
      <c r="F30" s="9"/>
      <c r="G30" s="9"/>
      <c r="H30" s="9"/>
      <c r="I30" s="9"/>
    </row>
    <row r="31" spans="3:10" ht="15.75" x14ac:dyDescent="0.25">
      <c r="C31" s="9"/>
      <c r="D31" s="10"/>
      <c r="E31" s="10"/>
      <c r="F31" s="10"/>
      <c r="G31" s="10"/>
      <c r="H31" s="10"/>
      <c r="I31" s="10"/>
    </row>
    <row r="32" spans="3:10" ht="15.75" x14ac:dyDescent="0.25">
      <c r="C32" s="9"/>
      <c r="D32" s="10"/>
      <c r="E32" s="11"/>
      <c r="F32" s="11"/>
      <c r="G32" s="11"/>
      <c r="H32" s="11"/>
      <c r="I32" s="10"/>
    </row>
    <row r="33" spans="3:9" ht="15.75" x14ac:dyDescent="0.25">
      <c r="C33" s="9"/>
      <c r="D33" s="10"/>
      <c r="E33" s="11"/>
      <c r="F33" s="11"/>
      <c r="G33" s="11"/>
      <c r="H33" s="11"/>
      <c r="I33" s="10"/>
    </row>
    <row r="34" spans="3:9" ht="15.75" x14ac:dyDescent="0.25">
      <c r="C34" s="9"/>
      <c r="D34" s="10"/>
      <c r="E34" s="11"/>
      <c r="F34" s="11"/>
      <c r="G34" s="11"/>
      <c r="H34" s="11"/>
      <c r="I34" s="10"/>
    </row>
    <row r="35" spans="3:9" ht="15.75" x14ac:dyDescent="0.25">
      <c r="C35" s="9"/>
      <c r="D35" s="10"/>
      <c r="E35" s="11"/>
      <c r="F35" s="11"/>
      <c r="G35" s="11"/>
      <c r="H35" s="11"/>
      <c r="I35" s="10"/>
    </row>
    <row r="36" spans="3:9" ht="15.75" x14ac:dyDescent="0.25">
      <c r="C36" s="9"/>
      <c r="D36" s="10"/>
      <c r="E36" s="11"/>
      <c r="F36" s="11"/>
      <c r="G36" s="11"/>
      <c r="H36" s="11"/>
      <c r="I36" s="10"/>
    </row>
    <row r="37" spans="3:9" ht="15.75" x14ac:dyDescent="0.25">
      <c r="C37" s="9"/>
      <c r="D37" s="10"/>
      <c r="E37" s="10"/>
      <c r="F37" s="10"/>
      <c r="G37" s="10"/>
      <c r="H37" s="10"/>
      <c r="I37" s="10"/>
    </row>
    <row r="38" spans="3:9" x14ac:dyDescent="0.25">
      <c r="C38" s="9"/>
      <c r="D38" s="9"/>
      <c r="E38" s="9"/>
      <c r="F38" s="9"/>
      <c r="G38" s="9"/>
      <c r="H38" s="9"/>
      <c r="I38" s="9"/>
    </row>
    <row r="39" spans="3:9" x14ac:dyDescent="0.25">
      <c r="C39" s="9"/>
      <c r="D39" s="9"/>
      <c r="E39" s="9"/>
      <c r="F39" s="9"/>
      <c r="G39" s="9"/>
      <c r="H39" s="9"/>
      <c r="I39" s="9"/>
    </row>
    <row r="40" spans="3:9" x14ac:dyDescent="0.25">
      <c r="C40" s="9"/>
      <c r="D40" s="9"/>
      <c r="E40" s="9"/>
      <c r="F40" s="9"/>
      <c r="G40" s="9"/>
      <c r="H40" s="9"/>
      <c r="I40" s="9"/>
    </row>
    <row r="41" spans="3:9" x14ac:dyDescent="0.25">
      <c r="C41" s="9"/>
      <c r="D41" s="9"/>
      <c r="E41" s="9"/>
      <c r="F41" s="9"/>
      <c r="G41" s="9"/>
      <c r="H41" s="9"/>
      <c r="I41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G1</vt:lpstr>
      <vt:lpstr>C1</vt:lpstr>
      <vt:lpstr>G2</vt:lpstr>
      <vt:lpstr>G3</vt:lpstr>
      <vt:lpstr>G4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Técnico Estadístico 01</cp:lastModifiedBy>
  <dcterms:created xsi:type="dcterms:W3CDTF">2019-05-14T17:25:45Z</dcterms:created>
  <dcterms:modified xsi:type="dcterms:W3CDTF">2019-07-03T20:31:06Z</dcterms:modified>
</cp:coreProperties>
</file>